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035" windowWidth="17820" windowHeight="1117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Položky!$A$1:$G$61</definedName>
    <definedName name="_xlnm.Print_Area" localSheetId="1">Rekapitulace!$A$1:$I$24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9" i="3"/>
  <c r="BC59" i="3"/>
  <c r="BB59" i="3"/>
  <c r="BA59" i="3"/>
  <c r="G59" i="3"/>
  <c r="BD59" i="3" s="1"/>
  <c r="BE57" i="3"/>
  <c r="BC57" i="3"/>
  <c r="BB57" i="3"/>
  <c r="BA57" i="3"/>
  <c r="G57" i="3"/>
  <c r="BD57" i="3" s="1"/>
  <c r="G14" i="2"/>
  <c r="B14" i="2"/>
  <c r="A14" i="2"/>
  <c r="BE61" i="3"/>
  <c r="I14" i="2" s="1"/>
  <c r="BC61" i="3"/>
  <c r="BB61" i="3"/>
  <c r="F14" i="2" s="1"/>
  <c r="BA61" i="3"/>
  <c r="E14" i="2" s="1"/>
  <c r="C61" i="3"/>
  <c r="BE53" i="3"/>
  <c r="BE55" i="3" s="1"/>
  <c r="I13" i="2" s="1"/>
  <c r="BD53" i="3"/>
  <c r="BB53" i="3"/>
  <c r="BA53" i="3"/>
  <c r="BA55" i="3" s="1"/>
  <c r="E13" i="2" s="1"/>
  <c r="G53" i="3"/>
  <c r="BC53" i="3" s="1"/>
  <c r="BE51" i="3"/>
  <c r="BC51" i="3"/>
  <c r="BC55" i="3" s="1"/>
  <c r="G13" i="2" s="1"/>
  <c r="BB51" i="3"/>
  <c r="BB55" i="3" s="1"/>
  <c r="F13" i="2" s="1"/>
  <c r="BA51" i="3"/>
  <c r="G51" i="3"/>
  <c r="BD51" i="3" s="1"/>
  <c r="BD55" i="3" s="1"/>
  <c r="H13" i="2" s="1"/>
  <c r="B13" i="2"/>
  <c r="A13" i="2"/>
  <c r="G55" i="3"/>
  <c r="C55" i="3"/>
  <c r="BE48" i="3"/>
  <c r="BC48" i="3"/>
  <c r="BB48" i="3"/>
  <c r="BA48" i="3"/>
  <c r="G48" i="3"/>
  <c r="BD48" i="3" s="1"/>
  <c r="BE47" i="3"/>
  <c r="BC47" i="3"/>
  <c r="BB47" i="3"/>
  <c r="BA47" i="3"/>
  <c r="G47" i="3"/>
  <c r="BD47" i="3" s="1"/>
  <c r="BE46" i="3"/>
  <c r="BD46" i="3"/>
  <c r="BC46" i="3"/>
  <c r="BB46" i="3"/>
  <c r="BB49" i="3" s="1"/>
  <c r="F12" i="2" s="1"/>
  <c r="BA46" i="3"/>
  <c r="G46" i="3"/>
  <c r="BE45" i="3"/>
  <c r="BD45" i="3"/>
  <c r="BD49" i="3" s="1"/>
  <c r="H12" i="2" s="1"/>
  <c r="BB45" i="3"/>
  <c r="BA45" i="3"/>
  <c r="G45" i="3"/>
  <c r="BC45" i="3" s="1"/>
  <c r="BC49" i="3" s="1"/>
  <c r="G12" i="2" s="1"/>
  <c r="B12" i="2"/>
  <c r="A12" i="2"/>
  <c r="BE49" i="3"/>
  <c r="I12" i="2" s="1"/>
  <c r="BA49" i="3"/>
  <c r="E12" i="2" s="1"/>
  <c r="C49" i="3"/>
  <c r="BE41" i="3"/>
  <c r="BE43" i="3" s="1"/>
  <c r="I11" i="2" s="1"/>
  <c r="BD41" i="3"/>
  <c r="BD43" i="3" s="1"/>
  <c r="H11" i="2" s="1"/>
  <c r="BC41" i="3"/>
  <c r="BA41" i="3"/>
  <c r="BA43" i="3" s="1"/>
  <c r="E11" i="2" s="1"/>
  <c r="G41" i="3"/>
  <c r="BB41" i="3" s="1"/>
  <c r="BE39" i="3"/>
  <c r="BD39" i="3"/>
  <c r="BC39" i="3"/>
  <c r="BB39" i="3"/>
  <c r="BB43" i="3" s="1"/>
  <c r="F11" i="2" s="1"/>
  <c r="BA39" i="3"/>
  <c r="G39" i="3"/>
  <c r="B11" i="2"/>
  <c r="A11" i="2"/>
  <c r="BC43" i="3"/>
  <c r="G11" i="2" s="1"/>
  <c r="G43" i="3"/>
  <c r="C43" i="3"/>
  <c r="BE36" i="3"/>
  <c r="BD36" i="3"/>
  <c r="BC36" i="3"/>
  <c r="BB36" i="3"/>
  <c r="BB37" i="3" s="1"/>
  <c r="F10" i="2" s="1"/>
  <c r="G36" i="3"/>
  <c r="BA36" i="3" s="1"/>
  <c r="BA37" i="3" s="1"/>
  <c r="E10" i="2" s="1"/>
  <c r="I10" i="2"/>
  <c r="H10" i="2"/>
  <c r="B10" i="2"/>
  <c r="A10" i="2"/>
  <c r="BE37" i="3"/>
  <c r="BD37" i="3"/>
  <c r="BC37" i="3"/>
  <c r="G10" i="2" s="1"/>
  <c r="G37" i="3"/>
  <c r="C37" i="3"/>
  <c r="BE33" i="3"/>
  <c r="BD33" i="3"/>
  <c r="BC33" i="3"/>
  <c r="BB33" i="3"/>
  <c r="BB34" i="3" s="1"/>
  <c r="F9" i="2" s="1"/>
  <c r="G33" i="3"/>
  <c r="BA33" i="3" s="1"/>
  <c r="BA34" i="3" s="1"/>
  <c r="E9" i="2" s="1"/>
  <c r="I9" i="2"/>
  <c r="H9" i="2"/>
  <c r="B9" i="2"/>
  <c r="A9" i="2"/>
  <c r="BE34" i="3"/>
  <c r="BD34" i="3"/>
  <c r="BC34" i="3"/>
  <c r="G9" i="2" s="1"/>
  <c r="G34" i="3"/>
  <c r="C34" i="3"/>
  <c r="BE29" i="3"/>
  <c r="BD29" i="3"/>
  <c r="BC29" i="3"/>
  <c r="BC31" i="3" s="1"/>
  <c r="G8" i="2" s="1"/>
  <c r="BB29" i="3"/>
  <c r="BB31" i="3" s="1"/>
  <c r="F8" i="2" s="1"/>
  <c r="G29" i="3"/>
  <c r="BA29" i="3" s="1"/>
  <c r="BE27" i="3"/>
  <c r="BD27" i="3"/>
  <c r="BD31" i="3" s="1"/>
  <c r="H8" i="2" s="1"/>
  <c r="BC27" i="3"/>
  <c r="BB27" i="3"/>
  <c r="G27" i="3"/>
  <c r="BA27" i="3" s="1"/>
  <c r="BA31" i="3" s="1"/>
  <c r="E8" i="2" s="1"/>
  <c r="B8" i="2"/>
  <c r="A8" i="2"/>
  <c r="BE31" i="3"/>
  <c r="I8" i="2" s="1"/>
  <c r="C31" i="3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3" i="3"/>
  <c r="BD13" i="3"/>
  <c r="BC13" i="3"/>
  <c r="BB13" i="3"/>
  <c r="G13" i="3"/>
  <c r="BA13" i="3" s="1"/>
  <c r="BE11" i="3"/>
  <c r="BD11" i="3"/>
  <c r="BC11" i="3"/>
  <c r="BB11" i="3"/>
  <c r="G11" i="3"/>
  <c r="BA11" i="3" s="1"/>
  <c r="BE9" i="3"/>
  <c r="BE25" i="3" s="1"/>
  <c r="I7" i="2" s="1"/>
  <c r="I15" i="2" s="1"/>
  <c r="C20" i="1" s="1"/>
  <c r="BD9" i="3"/>
  <c r="BC9" i="3"/>
  <c r="BB9" i="3"/>
  <c r="G9" i="3"/>
  <c r="BA9" i="3" s="1"/>
  <c r="BE8" i="3"/>
  <c r="BD8" i="3"/>
  <c r="BC8" i="3"/>
  <c r="BB8" i="3"/>
  <c r="BB25" i="3" s="1"/>
  <c r="F7" i="2" s="1"/>
  <c r="F15" i="2" s="1"/>
  <c r="C17" i="1" s="1"/>
  <c r="G8" i="3"/>
  <c r="BA8" i="3" s="1"/>
  <c r="B7" i="2"/>
  <c r="A7" i="2"/>
  <c r="BD25" i="3"/>
  <c r="H7" i="2" s="1"/>
  <c r="BC25" i="3"/>
  <c r="G7" i="2" s="1"/>
  <c r="G15" i="2" s="1"/>
  <c r="C14" i="1" s="1"/>
  <c r="G25" i="3"/>
  <c r="C25" i="3"/>
  <c r="C4" i="3"/>
  <c r="F3" i="3"/>
  <c r="C3" i="3"/>
  <c r="C2" i="2"/>
  <c r="C1" i="2"/>
  <c r="F33" i="1"/>
  <c r="F31" i="1"/>
  <c r="F34" i="1" s="1"/>
  <c r="G8" i="1"/>
  <c r="BA25" i="3" l="1"/>
  <c r="E7" i="2" s="1"/>
  <c r="E15" i="2" s="1"/>
  <c r="BD61" i="3"/>
  <c r="H14" i="2" s="1"/>
  <c r="H15" i="2" s="1"/>
  <c r="C15" i="1" s="1"/>
  <c r="G31" i="3"/>
  <c r="G49" i="3"/>
  <c r="G61" i="3"/>
  <c r="G22" i="2" l="1"/>
  <c r="I22" i="2" s="1"/>
  <c r="G16" i="1" s="1"/>
  <c r="G21" i="2"/>
  <c r="I21" i="2" s="1"/>
  <c r="G15" i="1" s="1"/>
  <c r="G20" i="2"/>
  <c r="I20" i="2" s="1"/>
  <c r="C16" i="1"/>
  <c r="C18" i="1" s="1"/>
  <c r="C21" i="1" s="1"/>
  <c r="H23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<sst xmlns="http://schemas.openxmlformats.org/spreadsheetml/2006/main" count="230" uniqueCount="153">
  <si>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</si>
  <si>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</si>
  <si>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</si>
  <si>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</si>
  <si>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</si>
  <si>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</si>
  <si>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</si>
  <si>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</si>
  <si>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</si>
  <si>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</si>
  <si>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</si>
  <si>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</si>
  <si>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</si>
  <si>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</si>
  <si>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</si>
  <si>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</si>
  <si>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</si>
  <si>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</si>
  <si>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</si>
  <si>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</si>
  <si>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</si>
  <si>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</si>
  <si>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</si>
  <si>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</si>
  <si>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</si>
  <si>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</si>
  <si>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</si>
  <si>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</si>
  <si>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</si>
  <si>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</si>
  <si>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</si>
  <si>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</si>
  <si>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</si>
  <si>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</si>
  <si>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</si>
  <si>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</si>
  <si>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</si>
  <si>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</si>
  <si>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</si>
  <si>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</si>
  <si>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</si>
  <si>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</si>
  <si>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</si>
  <si>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</si>
  <si>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</si>
  <si>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</si>
  <si>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</si>
  <si>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</si>
  <si>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</si>
  <si>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</si>
  <si>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</si>
  <si>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</si>
  <si>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</si>
  <si>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</si>
  <si>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</si>
  <si>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</si>
  <si>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</si>
  <si>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</si>
  <si>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</si>
  <si>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</si>
  <si>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</si>
  <si>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</si>
  <si>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</si>
  <si>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</si>
  <si>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</si>
  <si>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</si>
  <si>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</si>
  <si>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</si>
  <si>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</si>
  <si>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</si>
  <si>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Oplocení zakázaného pásma</t>
  </si>
  <si>
    <t>501-09.3-Přeložka NN - psinec</t>
  </si>
  <si>
    <t>2</t>
  </si>
  <si>
    <t>Stávající odpojený kabel bude v zemi ponechán v případě kolize při výkopu jiných SO bude vytažen</t>
  </si>
  <si>
    <t>131 30-1201.R00</t>
  </si>
  <si>
    <t xml:space="preserve">Hloubení zapažených jam v hor.4 </t>
  </si>
  <si>
    <t>m3</t>
  </si>
  <si>
    <t>1,1*1,05*82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</si>
  <si>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</si>
  <si>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</si>
  <si>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</si>
  <si>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</si>
  <si>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</si>
  <si>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1,2*82*2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</si>
  <si>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</si>
  <si>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</si>
  <si>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</si>
  <si>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</si>
  <si>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0,7*1,0*82</t>
  </si>
  <si>
    <t>181 30-1102.R00</t>
  </si>
  <si>
    <t xml:space="preserve">Rozprostření podorniční vrstvy tl.150 mm </t>
  </si>
  <si>
    <t>2*82</t>
  </si>
  <si>
    <t>121 10-1100</t>
  </si>
  <si>
    <t xml:space="preserve">Sejmutí podorniční vrstvy tl.150 mm </t>
  </si>
  <si>
    <t>0,15*2*82</t>
  </si>
  <si>
    <t>115 10-1201.R00</t>
  </si>
  <si>
    <t>Čerpání vody na výšku do 10 m, přítok do 500 l předpoklad čerpání 100h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</si>
  <si>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</si>
  <si>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</si>
  <si>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</si>
  <si>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</si>
  <si>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</si>
  <si>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</si>
  <si>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</si>
  <si>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0,15*1,0*82</t>
  </si>
  <si>
    <t xml:space="preserve">Obsyp potrubí z kameniva těženého 0 - 4 mm </t>
  </si>
  <si>
    <t>0,4*1,0*82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</si>
  <si>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</si>
  <si>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</si>
  <si>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</si>
  <si>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</si>
  <si>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</si>
  <si>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</si>
  <si>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</si>
  <si>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</si>
  <si>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</si>
  <si>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</si>
  <si>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</si>
  <si>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</si>
  <si>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</si>
  <si>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</si>
  <si>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</si>
  <si>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</si>
  <si>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</si>
  <si>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M22</t>
  </si>
  <si>
    <t>Montáž sdělovací a zabezp.tech</t>
  </si>
  <si>
    <t>01</t>
  </si>
  <si>
    <t xml:space="preserve">kabel AYKY 4x50mm2 </t>
  </si>
  <si>
    <t>02</t>
  </si>
  <si>
    <t xml:space="preserve">montáž - kabel AYKY 4x50mm2 </t>
  </si>
  <si>
    <t>04</t>
  </si>
  <si>
    <t>Montáž-spojka kabel AYKY 4x50mm2 SVCZ-4L 50 Al</t>
  </si>
  <si>
    <t>03</t>
  </si>
  <si>
    <t>Spojka kabel AYKY 4x50mm2 SVCZ-4L 50 Al</t>
  </si>
  <si>
    <t>M23</t>
  </si>
  <si>
    <t>Montáže potrubí</t>
  </si>
  <si>
    <t>230 19-1018.R00</t>
  </si>
  <si>
    <t xml:space="preserve">Uložení chráničky ve výkopu PE 110x10,0 mm </t>
  </si>
  <si>
    <t>286-140</t>
  </si>
  <si>
    <t xml:space="preserve">Chránička PE 110 x 10,0 mm </t>
  </si>
  <si>
    <t>M46</t>
  </si>
  <si>
    <t>Zemní práce při montážích</t>
  </si>
  <si>
    <t>460 60-0001.RT8</t>
  </si>
  <si>
    <t>Naložení a odvoz zeminy odvoz na vzdálenost 10000 m</t>
  </si>
  <si>
    <t>0,55*1,0*80</t>
  </si>
  <si>
    <t>460 60-0002.R00</t>
  </si>
  <si>
    <t>Příplatek za odvoz za každých dalších 1000 m skladka do 20 km</t>
  </si>
  <si>
    <t>10*44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</si>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</sst>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5" sqref="K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152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151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Rekapitulace!A20</f>
        <v>Mimořádně ztížené dopravní podmínky 3,5%</v>
      </c>
      <c r="E14" s="49"/>
      <c r="F14" s="50"/>
      <c r="G14" s="47">
        <f>Rekapitulace!I20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Rekapitulace!A21</f>
        <v>Provozní vlivy 0,9%</v>
      </c>
      <c r="E15" s="51"/>
      <c r="F15" s="52"/>
      <c r="G15" s="47">
        <f>Rekapitulace!I21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Rekapitulace!A22</f>
        <v>Zařízení staveniště 2,5%</v>
      </c>
      <c r="E16" s="51"/>
      <c r="F16" s="52"/>
      <c r="G16" s="47">
        <f>Rekapitulace!I22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501-09.3-Přeložka NN - psinec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Položky!BA25</f>
        <v>0</v>
      </c>
      <c r="F7" s="203">
        <f>Položky!BB25</f>
        <v>0</v>
      </c>
      <c r="G7" s="203">
        <f>Položky!BC25</f>
        <v>0</v>
      </c>
      <c r="H7" s="203">
        <f>Položky!BD25</f>
        <v>0</v>
      </c>
      <c r="I7" s="204">
        <f>Položky!BE25</f>
        <v>0</v>
      </c>
    </row>
    <row r="8" spans="1:9" s="11" customFormat="1" x14ac:dyDescent="0.2">
      <c r="A8" s="201" t="str">
        <f>Položky!B26</f>
        <v>4</v>
      </c>
      <c r="B8" s="99" t="str">
        <f>Položky!C26</f>
        <v>Vodorovné konstrukce</v>
      </c>
      <c r="C8" s="100"/>
      <c r="D8" s="101"/>
      <c r="E8" s="202">
        <f>Položky!BA31</f>
        <v>0</v>
      </c>
      <c r="F8" s="203">
        <f>Položky!BB31</f>
        <v>0</v>
      </c>
      <c r="G8" s="203">
        <f>Položky!BC31</f>
        <v>0</v>
      </c>
      <c r="H8" s="203">
        <f>Položky!BD31</f>
        <v>0</v>
      </c>
      <c r="I8" s="204">
        <f>Položky!BE31</f>
        <v>0</v>
      </c>
    </row>
    <row r="9" spans="1:9" s="11" customFormat="1" x14ac:dyDescent="0.2">
      <c r="A9" s="201" t="str">
        <f>Položky!B32</f>
        <v>8</v>
      </c>
      <c r="B9" s="99" t="str">
        <f>Položky!C32</f>
        <v>Trubní vedení</v>
      </c>
      <c r="C9" s="100"/>
      <c r="D9" s="101"/>
      <c r="E9" s="202">
        <f>Položky!BA34</f>
        <v>0</v>
      </c>
      <c r="F9" s="203">
        <f>Položky!BB34</f>
        <v>0</v>
      </c>
      <c r="G9" s="203">
        <f>Položky!BC34</f>
        <v>0</v>
      </c>
      <c r="H9" s="203">
        <f>Položky!BD34</f>
        <v>0</v>
      </c>
      <c r="I9" s="204">
        <f>Položky!BE34</f>
        <v>0</v>
      </c>
    </row>
    <row r="10" spans="1:9" s="11" customFormat="1" x14ac:dyDescent="0.2">
      <c r="A10" s="201" t="str">
        <f>Položky!B35</f>
        <v>99</v>
      </c>
      <c r="B10" s="99" t="str">
        <f>Položky!C35</f>
        <v>Staveništní přesun hmot</v>
      </c>
      <c r="C10" s="100"/>
      <c r="D10" s="101"/>
      <c r="E10" s="202">
        <f>Položky!BA37</f>
        <v>0</v>
      </c>
      <c r="F10" s="203">
        <f>Položky!BB37</f>
        <v>0</v>
      </c>
      <c r="G10" s="203">
        <f>Položky!BC37</f>
        <v>0</v>
      </c>
      <c r="H10" s="203">
        <f>Položky!BD37</f>
        <v>0</v>
      </c>
      <c r="I10" s="204">
        <f>Položky!BE37</f>
        <v>0</v>
      </c>
    </row>
    <row r="11" spans="1:9" s="11" customFormat="1" x14ac:dyDescent="0.2">
      <c r="A11" s="201" t="str">
        <f>Položky!B38</f>
        <v>713</v>
      </c>
      <c r="B11" s="99" t="str">
        <f>Položky!C38</f>
        <v>Izolace tepelné</v>
      </c>
      <c r="C11" s="100"/>
      <c r="D11" s="101"/>
      <c r="E11" s="202">
        <f>Položky!BA43</f>
        <v>0</v>
      </c>
      <c r="F11" s="203">
        <f>Položky!BB43</f>
        <v>0</v>
      </c>
      <c r="G11" s="203">
        <f>Položky!BC43</f>
        <v>0</v>
      </c>
      <c r="H11" s="203">
        <f>Položky!BD43</f>
        <v>0</v>
      </c>
      <c r="I11" s="204">
        <f>Položky!BE43</f>
        <v>0</v>
      </c>
    </row>
    <row r="12" spans="1:9" s="11" customFormat="1" x14ac:dyDescent="0.2">
      <c r="A12" s="201" t="str">
        <f>Položky!B44</f>
        <v>M22</v>
      </c>
      <c r="B12" s="99" t="str">
        <f>Položky!C44</f>
        <v>Montáž sdělovací a zabezp.tech</v>
      </c>
      <c r="C12" s="100"/>
      <c r="D12" s="101"/>
      <c r="E12" s="202">
        <f>Položky!BA49</f>
        <v>0</v>
      </c>
      <c r="F12" s="203">
        <f>Položky!BB49</f>
        <v>0</v>
      </c>
      <c r="G12" s="203">
        <f>Položky!BC49</f>
        <v>0</v>
      </c>
      <c r="H12" s="203">
        <f>Položky!BD49</f>
        <v>0</v>
      </c>
      <c r="I12" s="204">
        <f>Položky!BE49</f>
        <v>0</v>
      </c>
    </row>
    <row r="13" spans="1:9" s="11" customFormat="1" x14ac:dyDescent="0.2">
      <c r="A13" s="201" t="str">
        <f>Položky!B50</f>
        <v>M23</v>
      </c>
      <c r="B13" s="99" t="str">
        <f>Položky!C50</f>
        <v>Montáže potrubí</v>
      </c>
      <c r="C13" s="100"/>
      <c r="D13" s="101"/>
      <c r="E13" s="202">
        <f>Položky!BA55</f>
        <v>0</v>
      </c>
      <c r="F13" s="203">
        <f>Položky!BB55</f>
        <v>0</v>
      </c>
      <c r="G13" s="203">
        <f>Položky!BC55</f>
        <v>0</v>
      </c>
      <c r="H13" s="203">
        <f>Položky!BD55</f>
        <v>0</v>
      </c>
      <c r="I13" s="204">
        <f>Položky!BE55</f>
        <v>0</v>
      </c>
    </row>
    <row r="14" spans="1:9" s="11" customFormat="1" ht="13.5" thickBot="1" x14ac:dyDescent="0.25">
      <c r="A14" s="201" t="str">
        <f>Položky!B56</f>
        <v>M46</v>
      </c>
      <c r="B14" s="99" t="str">
        <f>Položky!C56</f>
        <v>Zemní práce při montážích</v>
      </c>
      <c r="C14" s="100"/>
      <c r="D14" s="101"/>
      <c r="E14" s="202">
        <f>Položky!BA61</f>
        <v>0</v>
      </c>
      <c r="F14" s="203">
        <f>Položky!BB61</f>
        <v>0</v>
      </c>
      <c r="G14" s="203">
        <f>Položky!BC61</f>
        <v>0</v>
      </c>
      <c r="H14" s="203">
        <f>Položky!BD61</f>
        <v>0</v>
      </c>
      <c r="I14" s="204">
        <f>Položky!BE61</f>
        <v>0</v>
      </c>
    </row>
    <row r="15" spans="1:9" s="107" customFormat="1" ht="13.5" thickBot="1" x14ac:dyDescent="0.25">
      <c r="A15" s="102"/>
      <c r="B15" s="94" t="s">
        <v>50</v>
      </c>
      <c r="C15" s="94"/>
      <c r="D15" s="103"/>
      <c r="E15" s="104">
        <f>SUM(E7:E14)</f>
        <v>0</v>
      </c>
      <c r="F15" s="105">
        <f>SUM(F7:F14)</f>
        <v>0</v>
      </c>
      <c r="G15" s="105">
        <f>SUM(G7:G14)</f>
        <v>0</v>
      </c>
      <c r="H15" s="105">
        <f>SUM(H7:H14)</f>
        <v>0</v>
      </c>
      <c r="I15" s="106">
        <f>SUM(I7:I14)</f>
        <v>0</v>
      </c>
    </row>
    <row r="16" spans="1:9" x14ac:dyDescent="0.2">
      <c r="A16" s="100"/>
      <c r="B16" s="100"/>
      <c r="C16" s="100"/>
      <c r="D16" s="100"/>
      <c r="E16" s="100"/>
      <c r="F16" s="100"/>
      <c r="G16" s="100"/>
      <c r="H16" s="100"/>
      <c r="I16" s="100"/>
    </row>
    <row r="17" spans="1:57" ht="19.5" customHeight="1" x14ac:dyDescent="0.25">
      <c r="A17" s="108" t="s">
        <v>51</v>
      </c>
      <c r="B17" s="108"/>
      <c r="C17" s="108"/>
      <c r="D17" s="108"/>
      <c r="E17" s="108"/>
      <c r="F17" s="108"/>
      <c r="G17" s="109"/>
      <c r="H17" s="108"/>
      <c r="I17" s="108"/>
      <c r="BA17" s="32"/>
      <c r="BB17" s="32"/>
      <c r="BC17" s="32"/>
      <c r="BD17" s="32"/>
      <c r="BE17" s="32"/>
    </row>
    <row r="18" spans="1:57" ht="13.5" thickBot="1" x14ac:dyDescent="0.25">
      <c r="A18" s="110"/>
      <c r="B18" s="110"/>
      <c r="C18" s="110"/>
      <c r="D18" s="110"/>
      <c r="E18" s="110"/>
      <c r="F18" s="110"/>
      <c r="G18" s="110"/>
      <c r="H18" s="110"/>
      <c r="I18" s="110"/>
    </row>
    <row r="19" spans="1:57" x14ac:dyDescent="0.2">
      <c r="A19" s="111" t="s">
        <v>52</v>
      </c>
      <c r="B19" s="112"/>
      <c r="C19" s="112"/>
      <c r="D19" s="113"/>
      <c r="E19" s="114" t="s">
        <v>53</v>
      </c>
      <c r="F19" s="115" t="s">
        <v>54</v>
      </c>
      <c r="G19" s="116" t="s">
        <v>55</v>
      </c>
      <c r="H19" s="117"/>
      <c r="I19" s="118" t="s">
        <v>53</v>
      </c>
    </row>
    <row r="20" spans="1:57" x14ac:dyDescent="0.2">
      <c r="A20" s="119" t="s">
        <v>148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7" x14ac:dyDescent="0.2">
      <c r="A21" s="119" t="s">
        <v>149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7" x14ac:dyDescent="0.2">
      <c r="A22" s="119" t="s">
        <v>150</v>
      </c>
      <c r="B22" s="120"/>
      <c r="C22" s="120"/>
      <c r="D22" s="121"/>
      <c r="E22" s="122"/>
      <c r="F22" s="123">
        <v>0</v>
      </c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0</v>
      </c>
    </row>
    <row r="23" spans="1:57" ht="13.5" thickBot="1" x14ac:dyDescent="0.25">
      <c r="A23" s="127"/>
      <c r="B23" s="128" t="s">
        <v>56</v>
      </c>
      <c r="C23" s="129"/>
      <c r="D23" s="130"/>
      <c r="E23" s="131"/>
      <c r="F23" s="132"/>
      <c r="G23" s="132"/>
      <c r="H23" s="133">
        <f>SUM(I20:I22)</f>
        <v>0</v>
      </c>
      <c r="I23" s="134"/>
    </row>
    <row r="24" spans="1:57" x14ac:dyDescent="0.2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57" x14ac:dyDescent="0.2">
      <c r="B25" s="107"/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4"/>
  <sheetViews>
    <sheetView showGridLines="0" showZeros="0" zoomScaleNormal="100" workbookViewId="0">
      <selection activeCell="A61" sqref="A61:IV63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501-09.3-Přeložka NN - psinec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ht="22.5" x14ac:dyDescent="0.2">
      <c r="A8" s="173">
        <v>1</v>
      </c>
      <c r="B8" s="174" t="s">
        <v>72</v>
      </c>
      <c r="C8" s="175" t="s">
        <v>73</v>
      </c>
      <c r="D8" s="176"/>
      <c r="E8" s="177">
        <v>0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3">
        <v>2</v>
      </c>
      <c r="B9" s="174" t="s">
        <v>74</v>
      </c>
      <c r="C9" s="175" t="s">
        <v>75</v>
      </c>
      <c r="D9" s="176" t="s">
        <v>76</v>
      </c>
      <c r="E9" s="177">
        <v>94.71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x14ac:dyDescent="0.2">
      <c r="A10" s="179"/>
      <c r="B10" s="180"/>
      <c r="C10" s="181" t="s">
        <v>77</v>
      </c>
      <c r="D10" s="182"/>
      <c r="E10" s="183">
        <v>94.71</v>
      </c>
      <c r="F10" s="184"/>
      <c r="G10" s="185"/>
      <c r="M10" s="186" t="s">
        <v>77</v>
      </c>
      <c r="O10" s="172"/>
    </row>
    <row r="11" spans="1:104" x14ac:dyDescent="0.2">
      <c r="A11" s="173">
        <v>3</v>
      </c>
      <c r="B11" s="174" t="s">
        <v>78</v>
      </c>
      <c r="C11" s="175" t="s">
        <v>79</v>
      </c>
      <c r="D11" s="176" t="s">
        <v>76</v>
      </c>
      <c r="E11" s="177">
        <v>94.71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3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 x14ac:dyDescent="0.2">
      <c r="A12" s="179"/>
      <c r="B12" s="180"/>
      <c r="C12" s="181" t="s">
        <v>77</v>
      </c>
      <c r="D12" s="182"/>
      <c r="E12" s="183">
        <v>94.71</v>
      </c>
      <c r="F12" s="184"/>
      <c r="G12" s="185"/>
      <c r="M12" s="186" t="s">
        <v>77</v>
      </c>
      <c r="O12" s="172"/>
    </row>
    <row r="13" spans="1:104" x14ac:dyDescent="0.2">
      <c r="A13" s="173">
        <v>4</v>
      </c>
      <c r="B13" s="174" t="s">
        <v>80</v>
      </c>
      <c r="C13" s="175" t="s">
        <v>81</v>
      </c>
      <c r="D13" s="176" t="s">
        <v>82</v>
      </c>
      <c r="E13" s="177">
        <v>196.8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4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9.8999999999999999E-4</v>
      </c>
    </row>
    <row r="14" spans="1:104" x14ac:dyDescent="0.2">
      <c r="A14" s="179"/>
      <c r="B14" s="180"/>
      <c r="C14" s="181" t="s">
        <v>83</v>
      </c>
      <c r="D14" s="182"/>
      <c r="E14" s="183">
        <v>196.8</v>
      </c>
      <c r="F14" s="184"/>
      <c r="G14" s="185"/>
      <c r="M14" s="186" t="s">
        <v>83</v>
      </c>
      <c r="O14" s="172"/>
    </row>
    <row r="15" spans="1:104" x14ac:dyDescent="0.2">
      <c r="A15" s="173">
        <v>5</v>
      </c>
      <c r="B15" s="174" t="s">
        <v>84</v>
      </c>
      <c r="C15" s="175" t="s">
        <v>85</v>
      </c>
      <c r="D15" s="176" t="s">
        <v>82</v>
      </c>
      <c r="E15" s="177">
        <v>196.8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5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 x14ac:dyDescent="0.2">
      <c r="A16" s="179"/>
      <c r="B16" s="180"/>
      <c r="C16" s="181" t="s">
        <v>83</v>
      </c>
      <c r="D16" s="182"/>
      <c r="E16" s="183">
        <v>196.8</v>
      </c>
      <c r="F16" s="184"/>
      <c r="G16" s="185"/>
      <c r="M16" s="186" t="s">
        <v>83</v>
      </c>
      <c r="O16" s="172"/>
    </row>
    <row r="17" spans="1:104" x14ac:dyDescent="0.2">
      <c r="A17" s="173">
        <v>6</v>
      </c>
      <c r="B17" s="174" t="s">
        <v>86</v>
      </c>
      <c r="C17" s="175" t="s">
        <v>87</v>
      </c>
      <c r="D17" s="176" t="s">
        <v>76</v>
      </c>
      <c r="E17" s="177">
        <v>57.4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6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 x14ac:dyDescent="0.2">
      <c r="A18" s="179"/>
      <c r="B18" s="180"/>
      <c r="C18" s="181" t="s">
        <v>88</v>
      </c>
      <c r="D18" s="182"/>
      <c r="E18" s="183">
        <v>57.4</v>
      </c>
      <c r="F18" s="184"/>
      <c r="G18" s="185"/>
      <c r="M18" s="186" t="s">
        <v>88</v>
      </c>
      <c r="O18" s="172"/>
    </row>
    <row r="19" spans="1:104" x14ac:dyDescent="0.2">
      <c r="A19" s="173">
        <v>7</v>
      </c>
      <c r="B19" s="174" t="s">
        <v>89</v>
      </c>
      <c r="C19" s="175" t="s">
        <v>90</v>
      </c>
      <c r="D19" s="176" t="s">
        <v>82</v>
      </c>
      <c r="E19" s="177">
        <v>164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7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x14ac:dyDescent="0.2">
      <c r="A20" s="179"/>
      <c r="B20" s="180"/>
      <c r="C20" s="181" t="s">
        <v>91</v>
      </c>
      <c r="D20" s="182"/>
      <c r="E20" s="183">
        <v>164</v>
      </c>
      <c r="F20" s="184"/>
      <c r="G20" s="185"/>
      <c r="M20" s="186" t="s">
        <v>91</v>
      </c>
      <c r="O20" s="172"/>
    </row>
    <row r="21" spans="1:104" x14ac:dyDescent="0.2">
      <c r="A21" s="173">
        <v>8</v>
      </c>
      <c r="B21" s="174" t="s">
        <v>92</v>
      </c>
      <c r="C21" s="175" t="s">
        <v>93</v>
      </c>
      <c r="D21" s="176" t="s">
        <v>76</v>
      </c>
      <c r="E21" s="177">
        <v>24.6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8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">
      <c r="A22" s="179"/>
      <c r="B22" s="180"/>
      <c r="C22" s="181" t="s">
        <v>94</v>
      </c>
      <c r="D22" s="182"/>
      <c r="E22" s="183">
        <v>24.6</v>
      </c>
      <c r="F22" s="184"/>
      <c r="G22" s="185"/>
      <c r="M22" s="186" t="s">
        <v>94</v>
      </c>
      <c r="O22" s="172"/>
    </row>
    <row r="23" spans="1:104" ht="22.5" x14ac:dyDescent="0.2">
      <c r="A23" s="173">
        <v>9</v>
      </c>
      <c r="B23" s="174" t="s">
        <v>95</v>
      </c>
      <c r="C23" s="175" t="s">
        <v>96</v>
      </c>
      <c r="D23" s="176" t="s">
        <v>97</v>
      </c>
      <c r="E23" s="177">
        <v>100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9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 x14ac:dyDescent="0.2">
      <c r="A24" s="173">
        <v>10</v>
      </c>
      <c r="B24" s="174" t="s">
        <v>98</v>
      </c>
      <c r="C24" s="175" t="s">
        <v>99</v>
      </c>
      <c r="D24" s="176" t="s">
        <v>76</v>
      </c>
      <c r="E24" s="177">
        <v>44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10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87"/>
      <c r="B25" s="188" t="s">
        <v>69</v>
      </c>
      <c r="C25" s="189" t="str">
        <f>CONCATENATE(B7," ",C7)</f>
        <v>1 Zemní práce</v>
      </c>
      <c r="D25" s="187"/>
      <c r="E25" s="190"/>
      <c r="F25" s="190"/>
      <c r="G25" s="191">
        <f>SUM(G7:G24)</f>
        <v>0</v>
      </c>
      <c r="O25" s="172">
        <v>4</v>
      </c>
      <c r="BA25" s="192">
        <f>SUM(BA7:BA24)</f>
        <v>0</v>
      </c>
      <c r="BB25" s="192">
        <f>SUM(BB7:BB24)</f>
        <v>0</v>
      </c>
      <c r="BC25" s="192">
        <f>SUM(BC7:BC24)</f>
        <v>0</v>
      </c>
      <c r="BD25" s="192">
        <f>SUM(BD7:BD24)</f>
        <v>0</v>
      </c>
      <c r="BE25" s="192">
        <f>SUM(BE7:BE24)</f>
        <v>0</v>
      </c>
    </row>
    <row r="26" spans="1:104" x14ac:dyDescent="0.2">
      <c r="A26" s="165" t="s">
        <v>65</v>
      </c>
      <c r="B26" s="166" t="s">
        <v>100</v>
      </c>
      <c r="C26" s="167" t="s">
        <v>101</v>
      </c>
      <c r="D26" s="168"/>
      <c r="E26" s="169"/>
      <c r="F26" s="169"/>
      <c r="G26" s="170"/>
      <c r="H26" s="171"/>
      <c r="I26" s="171"/>
      <c r="O26" s="172">
        <v>1</v>
      </c>
    </row>
    <row r="27" spans="1:104" x14ac:dyDescent="0.2">
      <c r="A27" s="173">
        <v>11</v>
      </c>
      <c r="B27" s="174" t="s">
        <v>102</v>
      </c>
      <c r="C27" s="175" t="s">
        <v>103</v>
      </c>
      <c r="D27" s="176" t="s">
        <v>76</v>
      </c>
      <c r="E27" s="177">
        <v>12.3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11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1.1322000000000001</v>
      </c>
    </row>
    <row r="28" spans="1:104" x14ac:dyDescent="0.2">
      <c r="A28" s="179"/>
      <c r="B28" s="180"/>
      <c r="C28" s="181" t="s">
        <v>104</v>
      </c>
      <c r="D28" s="182"/>
      <c r="E28" s="183">
        <v>12.3</v>
      </c>
      <c r="F28" s="184"/>
      <c r="G28" s="185"/>
      <c r="M28" s="186" t="s">
        <v>104</v>
      </c>
      <c r="O28" s="172"/>
    </row>
    <row r="29" spans="1:104" x14ac:dyDescent="0.2">
      <c r="A29" s="173">
        <v>12</v>
      </c>
      <c r="B29" s="174" t="s">
        <v>102</v>
      </c>
      <c r="C29" s="175" t="s">
        <v>105</v>
      </c>
      <c r="D29" s="176" t="s">
        <v>76</v>
      </c>
      <c r="E29" s="177">
        <v>32.799999999999997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1.1322000000000001</v>
      </c>
    </row>
    <row r="30" spans="1:104" x14ac:dyDescent="0.2">
      <c r="A30" s="179"/>
      <c r="B30" s="180"/>
      <c r="C30" s="181" t="s">
        <v>106</v>
      </c>
      <c r="D30" s="182"/>
      <c r="E30" s="183">
        <v>32.799999999999997</v>
      </c>
      <c r="F30" s="184"/>
      <c r="G30" s="185"/>
      <c r="M30" s="186" t="s">
        <v>106</v>
      </c>
      <c r="O30" s="172"/>
    </row>
    <row r="31" spans="1:104" x14ac:dyDescent="0.2">
      <c r="A31" s="187"/>
      <c r="B31" s="188" t="s">
        <v>69</v>
      </c>
      <c r="C31" s="189" t="str">
        <f>CONCATENATE(B26," ",C26)</f>
        <v>4 Vodorovné konstrukce</v>
      </c>
      <c r="D31" s="187"/>
      <c r="E31" s="190"/>
      <c r="F31" s="190"/>
      <c r="G31" s="191">
        <f>SUM(G26:G30)</f>
        <v>0</v>
      </c>
      <c r="O31" s="172">
        <v>4</v>
      </c>
      <c r="BA31" s="192">
        <f>SUM(BA26:BA30)</f>
        <v>0</v>
      </c>
      <c r="BB31" s="192">
        <f>SUM(BB26:BB30)</f>
        <v>0</v>
      </c>
      <c r="BC31" s="192">
        <f>SUM(BC26:BC30)</f>
        <v>0</v>
      </c>
      <c r="BD31" s="192">
        <f>SUM(BD26:BD30)</f>
        <v>0</v>
      </c>
      <c r="BE31" s="192">
        <f>SUM(BE26:BE30)</f>
        <v>0</v>
      </c>
    </row>
    <row r="32" spans="1:104" x14ac:dyDescent="0.2">
      <c r="A32" s="165" t="s">
        <v>65</v>
      </c>
      <c r="B32" s="166" t="s">
        <v>107</v>
      </c>
      <c r="C32" s="167" t="s">
        <v>108</v>
      </c>
      <c r="D32" s="168"/>
      <c r="E32" s="169"/>
      <c r="F32" s="169"/>
      <c r="G32" s="170"/>
      <c r="H32" s="171"/>
      <c r="I32" s="171"/>
      <c r="O32" s="172">
        <v>1</v>
      </c>
    </row>
    <row r="33" spans="1:104" x14ac:dyDescent="0.2">
      <c r="A33" s="173">
        <v>13</v>
      </c>
      <c r="B33" s="174" t="s">
        <v>109</v>
      </c>
      <c r="C33" s="175" t="s">
        <v>110</v>
      </c>
      <c r="D33" s="176" t="s">
        <v>111</v>
      </c>
      <c r="E33" s="177">
        <v>82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13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x14ac:dyDescent="0.2">
      <c r="A34" s="187"/>
      <c r="B34" s="188" t="s">
        <v>69</v>
      </c>
      <c r="C34" s="189" t="str">
        <f>CONCATENATE(B32," ",C32)</f>
        <v>8 Trubní vedení</v>
      </c>
      <c r="D34" s="187"/>
      <c r="E34" s="190"/>
      <c r="F34" s="190"/>
      <c r="G34" s="191">
        <f>SUM(G32:G33)</f>
        <v>0</v>
      </c>
      <c r="O34" s="172">
        <v>4</v>
      </c>
      <c r="BA34" s="192">
        <f>SUM(BA32:BA33)</f>
        <v>0</v>
      </c>
      <c r="BB34" s="192">
        <f>SUM(BB32:BB33)</f>
        <v>0</v>
      </c>
      <c r="BC34" s="192">
        <f>SUM(BC32:BC33)</f>
        <v>0</v>
      </c>
      <c r="BD34" s="192">
        <f>SUM(BD32:BD33)</f>
        <v>0</v>
      </c>
      <c r="BE34" s="192">
        <f>SUM(BE32:BE33)</f>
        <v>0</v>
      </c>
    </row>
    <row r="35" spans="1:104" x14ac:dyDescent="0.2">
      <c r="A35" s="165" t="s">
        <v>65</v>
      </c>
      <c r="B35" s="166" t="s">
        <v>112</v>
      </c>
      <c r="C35" s="167" t="s">
        <v>113</v>
      </c>
      <c r="D35" s="168"/>
      <c r="E35" s="169"/>
      <c r="F35" s="169"/>
      <c r="G35" s="170"/>
      <c r="H35" s="171"/>
      <c r="I35" s="171"/>
      <c r="O35" s="172">
        <v>1</v>
      </c>
    </row>
    <row r="36" spans="1:104" x14ac:dyDescent="0.2">
      <c r="A36" s="173">
        <v>14</v>
      </c>
      <c r="B36" s="174" t="s">
        <v>114</v>
      </c>
      <c r="C36" s="175" t="s">
        <v>115</v>
      </c>
      <c r="D36" s="176" t="s">
        <v>116</v>
      </c>
      <c r="E36" s="177">
        <v>52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14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87"/>
      <c r="B37" s="188" t="s">
        <v>69</v>
      </c>
      <c r="C37" s="189" t="str">
        <f>CONCATENATE(B35," ",C35)</f>
        <v>99 Staveništní přesun hmot</v>
      </c>
      <c r="D37" s="187"/>
      <c r="E37" s="190"/>
      <c r="F37" s="190"/>
      <c r="G37" s="191">
        <f>SUM(G35:G36)</f>
        <v>0</v>
      </c>
      <c r="O37" s="172">
        <v>4</v>
      </c>
      <c r="BA37" s="192">
        <f>SUM(BA35:BA36)</f>
        <v>0</v>
      </c>
      <c r="BB37" s="192">
        <f>SUM(BB35:BB36)</f>
        <v>0</v>
      </c>
      <c r="BC37" s="192">
        <f>SUM(BC35:BC36)</f>
        <v>0</v>
      </c>
      <c r="BD37" s="192">
        <f>SUM(BD35:BD36)</f>
        <v>0</v>
      </c>
      <c r="BE37" s="192">
        <f>SUM(BE35:BE36)</f>
        <v>0</v>
      </c>
    </row>
    <row r="38" spans="1:104" x14ac:dyDescent="0.2">
      <c r="A38" s="165" t="s">
        <v>65</v>
      </c>
      <c r="B38" s="166" t="s">
        <v>117</v>
      </c>
      <c r="C38" s="167" t="s">
        <v>118</v>
      </c>
      <c r="D38" s="168"/>
      <c r="E38" s="169"/>
      <c r="F38" s="169"/>
      <c r="G38" s="170"/>
      <c r="H38" s="171"/>
      <c r="I38" s="171"/>
      <c r="O38" s="172">
        <v>1</v>
      </c>
    </row>
    <row r="39" spans="1:104" x14ac:dyDescent="0.2">
      <c r="A39" s="173">
        <v>15</v>
      </c>
      <c r="B39" s="174" t="s">
        <v>119</v>
      </c>
      <c r="C39" s="175" t="s">
        <v>120</v>
      </c>
      <c r="D39" s="176" t="s">
        <v>82</v>
      </c>
      <c r="E39" s="177">
        <v>3.4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15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x14ac:dyDescent="0.2">
      <c r="A40" s="179"/>
      <c r="B40" s="180"/>
      <c r="C40" s="181" t="s">
        <v>121</v>
      </c>
      <c r="D40" s="182"/>
      <c r="E40" s="183">
        <v>3.4</v>
      </c>
      <c r="F40" s="184"/>
      <c r="G40" s="185"/>
      <c r="M40" s="186" t="s">
        <v>121</v>
      </c>
      <c r="O40" s="172"/>
    </row>
    <row r="41" spans="1:104" x14ac:dyDescent="0.2">
      <c r="A41" s="173">
        <v>16</v>
      </c>
      <c r="B41" s="174" t="s">
        <v>122</v>
      </c>
      <c r="C41" s="175" t="s">
        <v>123</v>
      </c>
      <c r="D41" s="176" t="s">
        <v>82</v>
      </c>
      <c r="E41" s="177">
        <v>3.4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1</v>
      </c>
      <c r="AC41" s="139">
        <v>16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4.4999999999999997E-3</v>
      </c>
    </row>
    <row r="42" spans="1:104" x14ac:dyDescent="0.2">
      <c r="A42" s="179"/>
      <c r="B42" s="180"/>
      <c r="C42" s="181" t="s">
        <v>121</v>
      </c>
      <c r="D42" s="182"/>
      <c r="E42" s="183">
        <v>3.4</v>
      </c>
      <c r="F42" s="184"/>
      <c r="G42" s="185"/>
      <c r="M42" s="186" t="s">
        <v>121</v>
      </c>
      <c r="O42" s="172"/>
    </row>
    <row r="43" spans="1:104" x14ac:dyDescent="0.2">
      <c r="A43" s="187"/>
      <c r="B43" s="188" t="s">
        <v>69</v>
      </c>
      <c r="C43" s="189" t="str">
        <f>CONCATENATE(B38," ",C38)</f>
        <v>713 Izolace tepelné</v>
      </c>
      <c r="D43" s="187"/>
      <c r="E43" s="190"/>
      <c r="F43" s="190"/>
      <c r="G43" s="191">
        <f>SUM(G38:G42)</f>
        <v>0</v>
      </c>
      <c r="O43" s="172">
        <v>4</v>
      </c>
      <c r="BA43" s="192">
        <f>SUM(BA38:BA42)</f>
        <v>0</v>
      </c>
      <c r="BB43" s="192">
        <f>SUM(BB38:BB42)</f>
        <v>0</v>
      </c>
      <c r="BC43" s="192">
        <f>SUM(BC38:BC42)</f>
        <v>0</v>
      </c>
      <c r="BD43" s="192">
        <f>SUM(BD38:BD42)</f>
        <v>0</v>
      </c>
      <c r="BE43" s="192">
        <f>SUM(BE38:BE42)</f>
        <v>0</v>
      </c>
    </row>
    <row r="44" spans="1:104" x14ac:dyDescent="0.2">
      <c r="A44" s="165" t="s">
        <v>65</v>
      </c>
      <c r="B44" s="166" t="s">
        <v>124</v>
      </c>
      <c r="C44" s="167" t="s">
        <v>125</v>
      </c>
      <c r="D44" s="168"/>
      <c r="E44" s="169"/>
      <c r="F44" s="169"/>
      <c r="G44" s="170"/>
      <c r="H44" s="171"/>
      <c r="I44" s="171"/>
      <c r="O44" s="172">
        <v>1</v>
      </c>
    </row>
    <row r="45" spans="1:104" x14ac:dyDescent="0.2">
      <c r="A45" s="173">
        <v>17</v>
      </c>
      <c r="B45" s="174" t="s">
        <v>126</v>
      </c>
      <c r="C45" s="175" t="s">
        <v>127</v>
      </c>
      <c r="D45" s="176" t="s">
        <v>111</v>
      </c>
      <c r="E45" s="177">
        <v>82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1</v>
      </c>
      <c r="AC45" s="139">
        <v>17</v>
      </c>
      <c r="AZ45" s="139">
        <v>3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4.0000000000000003E-5</v>
      </c>
    </row>
    <row r="46" spans="1:104" x14ac:dyDescent="0.2">
      <c r="A46" s="173">
        <v>18</v>
      </c>
      <c r="B46" s="174" t="s">
        <v>128</v>
      </c>
      <c r="C46" s="175" t="s">
        <v>129</v>
      </c>
      <c r="D46" s="176" t="s">
        <v>111</v>
      </c>
      <c r="E46" s="177">
        <v>82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1</v>
      </c>
      <c r="AC46" s="139">
        <v>18</v>
      </c>
      <c r="AZ46" s="139">
        <v>3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4.0000000000000003E-5</v>
      </c>
    </row>
    <row r="47" spans="1:104" x14ac:dyDescent="0.2">
      <c r="A47" s="173">
        <v>19</v>
      </c>
      <c r="B47" s="174" t="s">
        <v>130</v>
      </c>
      <c r="C47" s="175" t="s">
        <v>131</v>
      </c>
      <c r="D47" s="176" t="s">
        <v>68</v>
      </c>
      <c r="E47" s="177">
        <v>2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19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20</v>
      </c>
      <c r="B48" s="174" t="s">
        <v>132</v>
      </c>
      <c r="C48" s="175" t="s">
        <v>133</v>
      </c>
      <c r="D48" s="176" t="s">
        <v>68</v>
      </c>
      <c r="E48" s="177">
        <v>2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20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87"/>
      <c r="B49" s="188" t="s">
        <v>69</v>
      </c>
      <c r="C49" s="189" t="str">
        <f>CONCATENATE(B44," ",C44)</f>
        <v>M22 Montáž sdělovací a zabezp.tech</v>
      </c>
      <c r="D49" s="187"/>
      <c r="E49" s="190"/>
      <c r="F49" s="190"/>
      <c r="G49" s="191">
        <f>SUM(G44:G48)</f>
        <v>0</v>
      </c>
      <c r="O49" s="172">
        <v>4</v>
      </c>
      <c r="BA49" s="192">
        <f>SUM(BA44:BA48)</f>
        <v>0</v>
      </c>
      <c r="BB49" s="192">
        <f>SUM(BB44:BB48)</f>
        <v>0</v>
      </c>
      <c r="BC49" s="192">
        <f>SUM(BC44:BC48)</f>
        <v>0</v>
      </c>
      <c r="BD49" s="192">
        <f>SUM(BD44:BD48)</f>
        <v>0</v>
      </c>
      <c r="BE49" s="192">
        <f>SUM(BE44:BE48)</f>
        <v>0</v>
      </c>
    </row>
    <row r="50" spans="1:104" x14ac:dyDescent="0.2">
      <c r="A50" s="165" t="s">
        <v>65</v>
      </c>
      <c r="B50" s="166" t="s">
        <v>134</v>
      </c>
      <c r="C50" s="167" t="s">
        <v>135</v>
      </c>
      <c r="D50" s="168"/>
      <c r="E50" s="169"/>
      <c r="F50" s="169"/>
      <c r="G50" s="170"/>
      <c r="H50" s="171"/>
      <c r="I50" s="171"/>
      <c r="O50" s="172">
        <v>1</v>
      </c>
    </row>
    <row r="51" spans="1:104" x14ac:dyDescent="0.2">
      <c r="A51" s="173">
        <v>21</v>
      </c>
      <c r="B51" s="174" t="s">
        <v>136</v>
      </c>
      <c r="C51" s="175" t="s">
        <v>137</v>
      </c>
      <c r="D51" s="176" t="s">
        <v>111</v>
      </c>
      <c r="E51" s="177">
        <v>164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21</v>
      </c>
      <c r="AZ51" s="139">
        <v>4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79"/>
      <c r="B52" s="180"/>
      <c r="C52" s="181" t="s">
        <v>91</v>
      </c>
      <c r="D52" s="182"/>
      <c r="E52" s="183">
        <v>164</v>
      </c>
      <c r="F52" s="184"/>
      <c r="G52" s="185"/>
      <c r="M52" s="186" t="s">
        <v>91</v>
      </c>
      <c r="O52" s="172"/>
    </row>
    <row r="53" spans="1:104" x14ac:dyDescent="0.2">
      <c r="A53" s="173">
        <v>22</v>
      </c>
      <c r="B53" s="174" t="s">
        <v>138</v>
      </c>
      <c r="C53" s="175" t="s">
        <v>139</v>
      </c>
      <c r="D53" s="176" t="s">
        <v>111</v>
      </c>
      <c r="E53" s="177">
        <v>164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1</v>
      </c>
      <c r="AC53" s="139">
        <v>22</v>
      </c>
      <c r="AZ53" s="139">
        <v>3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3.14E-3</v>
      </c>
    </row>
    <row r="54" spans="1:104" x14ac:dyDescent="0.2">
      <c r="A54" s="179"/>
      <c r="B54" s="180"/>
      <c r="C54" s="181" t="s">
        <v>91</v>
      </c>
      <c r="D54" s="182"/>
      <c r="E54" s="183">
        <v>164</v>
      </c>
      <c r="F54" s="184"/>
      <c r="G54" s="185"/>
      <c r="M54" s="186" t="s">
        <v>91</v>
      </c>
      <c r="O54" s="172"/>
    </row>
    <row r="55" spans="1:104" x14ac:dyDescent="0.2">
      <c r="A55" s="187"/>
      <c r="B55" s="188" t="s">
        <v>69</v>
      </c>
      <c r="C55" s="189" t="str">
        <f>CONCATENATE(B50," ",C50)</f>
        <v>M23 Montáže potrubí</v>
      </c>
      <c r="D55" s="187"/>
      <c r="E55" s="190"/>
      <c r="F55" s="190"/>
      <c r="G55" s="191">
        <f>SUM(G50:G54)</f>
        <v>0</v>
      </c>
      <c r="O55" s="172">
        <v>4</v>
      </c>
      <c r="BA55" s="192">
        <f>SUM(BA50:BA54)</f>
        <v>0</v>
      </c>
      <c r="BB55" s="192">
        <f>SUM(BB50:BB54)</f>
        <v>0</v>
      </c>
      <c r="BC55" s="192">
        <f>SUM(BC50:BC54)</f>
        <v>0</v>
      </c>
      <c r="BD55" s="192">
        <f>SUM(BD50:BD54)</f>
        <v>0</v>
      </c>
      <c r="BE55" s="192">
        <f>SUM(BE50:BE54)</f>
        <v>0</v>
      </c>
    </row>
    <row r="56" spans="1:104" x14ac:dyDescent="0.2">
      <c r="A56" s="165" t="s">
        <v>65</v>
      </c>
      <c r="B56" s="166" t="s">
        <v>140</v>
      </c>
      <c r="C56" s="167" t="s">
        <v>141</v>
      </c>
      <c r="D56" s="168"/>
      <c r="E56" s="169"/>
      <c r="F56" s="169"/>
      <c r="G56" s="170"/>
      <c r="H56" s="171"/>
      <c r="I56" s="171"/>
      <c r="O56" s="172">
        <v>1</v>
      </c>
    </row>
    <row r="57" spans="1:104" x14ac:dyDescent="0.2">
      <c r="A57" s="173">
        <v>23</v>
      </c>
      <c r="B57" s="174" t="s">
        <v>142</v>
      </c>
      <c r="C57" s="175" t="s">
        <v>143</v>
      </c>
      <c r="D57" s="176" t="s">
        <v>76</v>
      </c>
      <c r="E57" s="177">
        <v>44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23</v>
      </c>
      <c r="AZ57" s="139">
        <v>4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0</v>
      </c>
    </row>
    <row r="58" spans="1:104" x14ac:dyDescent="0.2">
      <c r="A58" s="179"/>
      <c r="B58" s="180"/>
      <c r="C58" s="181" t="s">
        <v>144</v>
      </c>
      <c r="D58" s="182"/>
      <c r="E58" s="183">
        <v>44</v>
      </c>
      <c r="F58" s="184"/>
      <c r="G58" s="185"/>
      <c r="M58" s="186" t="s">
        <v>144</v>
      </c>
      <c r="O58" s="172"/>
    </row>
    <row r="59" spans="1:104" ht="22.5" x14ac:dyDescent="0.2">
      <c r="A59" s="173">
        <v>24</v>
      </c>
      <c r="B59" s="174" t="s">
        <v>145</v>
      </c>
      <c r="C59" s="175" t="s">
        <v>146</v>
      </c>
      <c r="D59" s="176" t="s">
        <v>76</v>
      </c>
      <c r="E59" s="177">
        <v>440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24</v>
      </c>
      <c r="AZ59" s="139">
        <v>4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</v>
      </c>
    </row>
    <row r="60" spans="1:104" x14ac:dyDescent="0.2">
      <c r="A60" s="179"/>
      <c r="B60" s="180"/>
      <c r="C60" s="181" t="s">
        <v>147</v>
      </c>
      <c r="D60" s="182"/>
      <c r="E60" s="183">
        <v>440</v>
      </c>
      <c r="F60" s="184"/>
      <c r="G60" s="185"/>
      <c r="M60" s="186" t="s">
        <v>147</v>
      </c>
      <c r="O60" s="172"/>
    </row>
    <row r="61" spans="1:104" x14ac:dyDescent="0.2">
      <c r="A61" s="187"/>
      <c r="B61" s="188" t="s">
        <v>69</v>
      </c>
      <c r="C61" s="189" t="str">
        <f>CONCATENATE(B56," ",C56)</f>
        <v>M46 Zemní práce při montážích</v>
      </c>
      <c r="D61" s="187"/>
      <c r="E61" s="190"/>
      <c r="F61" s="190"/>
      <c r="G61" s="191">
        <f>SUM(G56:G60)</f>
        <v>0</v>
      </c>
      <c r="O61" s="172">
        <v>4</v>
      </c>
      <c r="BA61" s="192">
        <f>SUM(BA56:BA60)</f>
        <v>0</v>
      </c>
      <c r="BB61" s="192">
        <f>SUM(BB56:BB60)</f>
        <v>0</v>
      </c>
      <c r="BC61" s="192">
        <f>SUM(BC56:BC60)</f>
        <v>0</v>
      </c>
      <c r="BD61" s="192">
        <f>SUM(BD56:BD60)</f>
        <v>0</v>
      </c>
      <c r="BE61" s="192">
        <f>SUM(BE56:BE60)</f>
        <v>0</v>
      </c>
    </row>
    <row r="62" spans="1:104" x14ac:dyDescent="0.2">
      <c r="A62" s="140"/>
      <c r="B62" s="140"/>
      <c r="C62" s="140"/>
      <c r="D62" s="140"/>
      <c r="E62" s="140"/>
      <c r="F62" s="140"/>
      <c r="G62" s="140"/>
    </row>
    <row r="63" spans="1:104" x14ac:dyDescent="0.2">
      <c r="E63" s="139"/>
    </row>
    <row r="64" spans="1:104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E84" s="139"/>
    </row>
    <row r="85" spans="1:7" x14ac:dyDescent="0.2">
      <c r="A85" s="193"/>
      <c r="B85" s="193"/>
      <c r="C85" s="193"/>
      <c r="D85" s="193"/>
      <c r="E85" s="193"/>
      <c r="F85" s="193"/>
      <c r="G85" s="193"/>
    </row>
    <row r="86" spans="1:7" x14ac:dyDescent="0.2">
      <c r="A86" s="193"/>
      <c r="B86" s="193"/>
      <c r="C86" s="193"/>
      <c r="D86" s="193"/>
      <c r="E86" s="193"/>
      <c r="F86" s="193"/>
      <c r="G86" s="193"/>
    </row>
    <row r="87" spans="1:7" x14ac:dyDescent="0.2">
      <c r="A87" s="193"/>
      <c r="B87" s="193"/>
      <c r="C87" s="193"/>
      <c r="D87" s="193"/>
      <c r="E87" s="193"/>
      <c r="F87" s="193"/>
      <c r="G87" s="193"/>
    </row>
    <row r="88" spans="1:7" x14ac:dyDescent="0.2">
      <c r="A88" s="193"/>
      <c r="B88" s="193"/>
      <c r="C88" s="193"/>
      <c r="D88" s="193"/>
      <c r="E88" s="193"/>
      <c r="F88" s="193"/>
      <c r="G88" s="193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E118" s="139"/>
    </row>
    <row r="119" spans="1:7" x14ac:dyDescent="0.2">
      <c r="E119" s="139"/>
    </row>
    <row r="120" spans="1:7" x14ac:dyDescent="0.2">
      <c r="A120" s="194"/>
      <c r="B120" s="194"/>
    </row>
    <row r="121" spans="1:7" x14ac:dyDescent="0.2">
      <c r="A121" s="193"/>
      <c r="B121" s="193"/>
      <c r="C121" s="196"/>
      <c r="D121" s="196"/>
      <c r="E121" s="197"/>
      <c r="F121" s="196"/>
      <c r="G121" s="198"/>
    </row>
    <row r="122" spans="1:7" x14ac:dyDescent="0.2">
      <c r="A122" s="199"/>
      <c r="B122" s="199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  <row r="130" spans="1:7" x14ac:dyDescent="0.2">
      <c r="A130" s="193"/>
      <c r="B130" s="193"/>
      <c r="C130" s="193"/>
      <c r="D130" s="193"/>
      <c r="E130" s="200"/>
      <c r="F130" s="193"/>
      <c r="G130" s="193"/>
    </row>
    <row r="131" spans="1:7" x14ac:dyDescent="0.2">
      <c r="A131" s="193"/>
      <c r="B131" s="193"/>
      <c r="C131" s="193"/>
      <c r="D131" s="193"/>
      <c r="E131" s="200"/>
      <c r="F131" s="193"/>
      <c r="G131" s="193"/>
    </row>
    <row r="132" spans="1:7" x14ac:dyDescent="0.2">
      <c r="A132" s="193"/>
      <c r="B132" s="193"/>
      <c r="C132" s="193"/>
      <c r="D132" s="193"/>
      <c r="E132" s="200"/>
      <c r="F132" s="193"/>
      <c r="G132" s="193"/>
    </row>
    <row r="133" spans="1:7" x14ac:dyDescent="0.2">
      <c r="A133" s="193"/>
      <c r="B133" s="193"/>
      <c r="C133" s="193"/>
      <c r="D133" s="193"/>
      <c r="E133" s="200"/>
      <c r="F133" s="193"/>
      <c r="G133" s="193"/>
    </row>
    <row r="134" spans="1:7" x14ac:dyDescent="0.2">
      <c r="A134" s="193"/>
      <c r="B134" s="193"/>
      <c r="C134" s="193"/>
      <c r="D134" s="193"/>
      <c r="E134" s="200"/>
      <c r="F134" s="193"/>
      <c r="G134" s="193"/>
    </row>
  </sheetData>
  <mergeCells count="19">
    <mergeCell ref="C58:D58"/>
    <mergeCell ref="C60:D60"/>
    <mergeCell ref="C52:D52"/>
    <mergeCell ref="C54:D54"/>
    <mergeCell ref="C40:D40"/>
    <mergeCell ref="C42:D42"/>
    <mergeCell ref="C18:D18"/>
    <mergeCell ref="C20:D20"/>
    <mergeCell ref="C22:D22"/>
    <mergeCell ref="C28:D28"/>
    <mergeCell ref="C30:D30"/>
    <mergeCell ref="A1:G1"/>
    <mergeCell ref="A3:B3"/>
    <mergeCell ref="A4:B4"/>
    <mergeCell ref="E4:G4"/>
    <mergeCell ref="C10:D10"/>
    <mergeCell ref="C12:D12"/>
    <mergeCell ref="C14:D14"/>
    <mergeCell ref="C16:D16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2015-02-26T15:07:31Z</dcterms:created>
  <dcterms:modified xsi:type="dcterms:W3CDTF">2015-02-26T15:08:03Z</dcterms:modified>
</cp:coreProperties>
</file>